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F10" i="2"/>
  <c r="J6" i="2"/>
  <c r="I6" i="2"/>
  <c r="H6" i="2"/>
  <c r="G6" i="2"/>
  <c r="J5" i="2"/>
  <c r="I5" i="2"/>
  <c r="H5" i="2"/>
  <c r="G5" i="2"/>
  <c r="J4" i="2"/>
  <c r="J10" i="2" s="1"/>
  <c r="I4" i="2"/>
  <c r="H4" i="2"/>
  <c r="H10" i="2" s="1"/>
  <c r="G4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<sst xmlns="http://schemas.openxmlformats.org/spreadsheetml/2006/main" count="42" uniqueCount="39">
  <si>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</si>
  <si>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</si>
  <si>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</si>
  <si>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</si>
  <si>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</si>
  <si>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</si>
  <si>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</si>
  <si>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</si>
  <si>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</si>
  <si>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</si>
  <si>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</si>
  <si>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</si>
  <si>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</si>
  <si>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</si>
  <si>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</si>
  <si>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</si>
  <si>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</si>
  <si>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</si>
  <si>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</si>
  <si>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</si>
  <si>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</si>
  <si>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</si>
  <si>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</si>
  <si>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</si>
  <si>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</si>
  <si>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</si>
  <si>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</si>
  <si>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</si>
  <si>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</si>
  <si>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70</t>
  </si>
  <si>
    <t>ОВОЩИ НАТУРАЛЬНЫЕ СОЛЕНЫЕ/ПОМИДОРЫ /</t>
  </si>
  <si>
    <t>312</t>
  </si>
  <si>
    <t>КАРТОФЕЛЬНОЕ ПЮРЕ</t>
  </si>
  <si>
    <t>второе блюдо</t>
  </si>
  <si>
    <t>261</t>
  </si>
  <si>
    <t>ПЕЧЕНЬ, ТУШЕНАЯ В СОУСЕ</t>
  </si>
  <si>
    <t>кисломолочный напиток</t>
  </si>
  <si>
    <t>386</t>
  </si>
  <si>
    <t>КИСЛОМОЛОЧНЫЙ НАПИТОК/СНЕЖОК/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</si>
</sst>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3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9" sqref="D19"/>
    </sheetView>
  </sheetViews>
  <sheetFormatPr defaultRowHeight="12.75" x14ac:dyDescent="0.2"/>
  <cols>
    <col min="1" max="1" width="9.140625" style="4"/>
    <col min="2" max="2" width="14.42578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6" t="s">
        <v>24</v>
      </c>
      <c r="C1" s="57"/>
      <c r="D1" s="58"/>
      <c r="E1" s="4" t="s">
        <v>19</v>
      </c>
      <c r="F1" s="5"/>
      <c r="I1" s="4" t="s">
        <v>1</v>
      </c>
      <c r="J1" s="6">
        <v>45026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x14ac:dyDescent="0.2">
      <c r="A4" s="59" t="s">
        <v>28</v>
      </c>
      <c r="B4" s="62" t="s">
        <v>12</v>
      </c>
      <c r="C4" s="38" t="s">
        <v>29</v>
      </c>
      <c r="D4" s="39" t="s">
        <v>30</v>
      </c>
      <c r="E4" s="38">
        <v>60</v>
      </c>
      <c r="F4" s="40">
        <v>10</v>
      </c>
      <c r="G4" s="41">
        <f>10*60/100</f>
        <v>6</v>
      </c>
      <c r="H4" s="41">
        <f>0.56*60/100</f>
        <v>0.33600000000000002</v>
      </c>
      <c r="I4" s="41">
        <f>0.05*60/100</f>
        <v>0.03</v>
      </c>
      <c r="J4" s="42">
        <f>1.75*60/100</f>
        <v>1.05</v>
      </c>
    </row>
    <row r="5" spans="1:10" x14ac:dyDescent="0.2">
      <c r="A5" s="60"/>
      <c r="B5" s="63" t="s">
        <v>15</v>
      </c>
      <c r="C5" s="43" t="s">
        <v>31</v>
      </c>
      <c r="D5" s="44" t="s">
        <v>32</v>
      </c>
      <c r="E5" s="45">
        <v>150</v>
      </c>
      <c r="F5" s="46">
        <v>20</v>
      </c>
      <c r="G5" s="47">
        <f>915*0.15</f>
        <v>137.25</v>
      </c>
      <c r="H5" s="47">
        <f>20.43*0.15</f>
        <v>3.0644999999999998</v>
      </c>
      <c r="I5" s="47">
        <f>32.01*0.15</f>
        <v>4.8014999999999999</v>
      </c>
      <c r="J5" s="48">
        <f>136.26*0.15</f>
        <v>20.438999999999997</v>
      </c>
    </row>
    <row r="6" spans="1:10" ht="25.5" x14ac:dyDescent="0.2">
      <c r="A6" s="60"/>
      <c r="B6" s="63" t="s">
        <v>33</v>
      </c>
      <c r="C6" s="43" t="s">
        <v>34</v>
      </c>
      <c r="D6" s="44" t="s">
        <v>35</v>
      </c>
      <c r="E6" s="45">
        <v>90</v>
      </c>
      <c r="F6" s="46">
        <v>37</v>
      </c>
      <c r="G6" s="47">
        <f>159*0.9</f>
        <v>143.1</v>
      </c>
      <c r="H6" s="47">
        <f>12.66*0.9</f>
        <v>11.394</v>
      </c>
      <c r="I6" s="47">
        <f>8.76*0.9</f>
        <v>7.8840000000000003</v>
      </c>
      <c r="J6" s="48">
        <f>3.18*0.9</f>
        <v>2.8620000000000001</v>
      </c>
    </row>
    <row r="7" spans="1:10" ht="25.5" x14ac:dyDescent="0.2">
      <c r="A7" s="60"/>
      <c r="B7" s="63" t="s">
        <v>36</v>
      </c>
      <c r="C7" s="43" t="s">
        <v>37</v>
      </c>
      <c r="D7" s="44" t="s">
        <v>38</v>
      </c>
      <c r="E7" s="45">
        <v>180</v>
      </c>
      <c r="F7" s="46">
        <v>10</v>
      </c>
      <c r="G7" s="47">
        <v>95.4</v>
      </c>
      <c r="H7" s="47">
        <v>5.2</v>
      </c>
      <c r="I7" s="47">
        <v>4.5</v>
      </c>
      <c r="J7" s="48">
        <v>7.2</v>
      </c>
    </row>
    <row r="8" spans="1:10" x14ac:dyDescent="0.2">
      <c r="A8" s="60"/>
      <c r="B8" s="63" t="s">
        <v>20</v>
      </c>
      <c r="C8" s="43"/>
      <c r="D8" s="44" t="s">
        <v>25</v>
      </c>
      <c r="E8" s="45">
        <v>40</v>
      </c>
      <c r="F8" s="46">
        <v>4</v>
      </c>
      <c r="G8" s="47">
        <v>94.7</v>
      </c>
      <c r="H8" s="47">
        <v>3.1</v>
      </c>
      <c r="I8" s="47">
        <v>0.2</v>
      </c>
      <c r="J8" s="48">
        <v>20.100000000000001</v>
      </c>
    </row>
    <row r="9" spans="1:10" x14ac:dyDescent="0.2">
      <c r="A9" s="60"/>
      <c r="B9" s="63" t="s">
        <v>20</v>
      </c>
      <c r="C9" s="43"/>
      <c r="D9" s="44" t="s">
        <v>26</v>
      </c>
      <c r="E9" s="45">
        <v>20</v>
      </c>
      <c r="F9" s="46">
        <v>3</v>
      </c>
      <c r="G9" s="47">
        <v>40.799999999999997</v>
      </c>
      <c r="H9" s="47">
        <v>1.3</v>
      </c>
      <c r="I9" s="47">
        <v>0.2</v>
      </c>
      <c r="J9" s="48">
        <v>8.5</v>
      </c>
    </row>
    <row r="10" spans="1:10" ht="13.5" thickBot="1" x14ac:dyDescent="0.25">
      <c r="A10" s="61"/>
      <c r="B10" s="49"/>
      <c r="C10" s="50"/>
      <c r="D10" s="51" t="s">
        <v>27</v>
      </c>
      <c r="E10" s="52">
        <v>540</v>
      </c>
      <c r="F10" s="55">
        <f>SUM(F4:F9)</f>
        <v>84</v>
      </c>
      <c r="G10" s="53">
        <f>SUM(G4:G9)</f>
        <v>517.25</v>
      </c>
      <c r="H10" s="53">
        <f>SUM(H4:H9)</f>
        <v>24.394500000000001</v>
      </c>
      <c r="I10" s="53">
        <f>SUM(I4:I9)</f>
        <v>17.615499999999997</v>
      </c>
      <c r="J10" s="54">
        <f>SUM(J4:J9)</f>
        <v>60.150999999999996</v>
      </c>
    </row>
    <row r="11" spans="1:10" x14ac:dyDescent="0.2">
      <c r="A11" s="7" t="s">
        <v>10</v>
      </c>
      <c r="B11" s="20" t="s">
        <v>17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11</v>
      </c>
      <c r="B14" s="27" t="s">
        <v>12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13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14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15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16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21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18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2023-03-30T05:50:11Z</dcterms:modified>
</cp:coreProperties>
</file>