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.И. Гребенюкова\Контракты 2023г\Питание\Сайт\Меню фуд\"/>
    </mc:Choice>
  </mc:AlternateContent>
  <bookViews>
    <workbookView xWindow="0" yWindow="0" windowWidth="20490" windowHeight="8355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I8" i="2"/>
  <c r="H8" i="2"/>
  <c r="G8" i="2"/>
  <c r="J7" i="2"/>
  <c r="H7" i="2"/>
  <c r="G7" i="2"/>
  <c r="J6" i="2"/>
  <c r="I6" i="2"/>
  <c r="I10" i="2" s="1"/>
  <c r="H6" i="2"/>
  <c r="G6" i="2"/>
  <c r="G10" i="2" s="1"/>
  <c r="I5" i="2"/>
  <c r="H5" i="2"/>
  <c r="G5" i="2"/>
  <c r="J4" i="2"/>
  <c r="J10" i="2" s="1"/>
  <c r="I4" i="2"/>
  <c r="H4" i="2"/>
  <c r="H10" i="2" s="1"/>
  <c r="G4" i="2"/>
  <c r="F4" i="2"/>
  <c r="F10" i="2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<sst xmlns="http://schemas.openxmlformats.org/spreadsheetml/2006/main" count="41" uniqueCount="39">
  <si>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</si>
  <si>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</si>
  <si>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</si>
  <si>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</si>
  <si>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</si>
  <si>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</si>
  <si>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</si>
  <si>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</si>
  <si>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</si>
  <si>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</si>
  <si>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</si>
  <si>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</si>
  <si>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</si>
  <si>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</si>
  <si>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</si>
  <si>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</si>
  <si>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</si>
  <si>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</si>
  <si>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</si>
  <si>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</si>
  <si>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</si>
  <si>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</si>
  <si>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</si>
  <si>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</si>
  <si>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</si>
  <si>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 17</t>
  </si>
  <si>
    <t>ХЛЕБ ПШЕНИЧНЫЙ</t>
  </si>
  <si>
    <t>ХЛЕБ РЖАНОЙ</t>
  </si>
  <si>
    <t>Итого за прием пищи:</t>
  </si>
  <si>
    <t>кисломолочный напиток</t>
  </si>
  <si>
    <t>386</t>
  </si>
  <si>
    <t>блюдо из творога</t>
  </si>
  <si>
    <t>223</t>
  </si>
  <si>
    <t>ЗАПЕКАНКА ИЗ ТВОРОГА/ПОВИДЛО /</t>
  </si>
  <si>
    <t>15</t>
  </si>
  <si>
    <t>СЫР (ПОРЦИЯМИ)</t>
  </si>
  <si>
    <t>КИСЛОМОЛОЧНЫЙ НАПИТОК /КЕФИР/</t>
  </si>
  <si>
    <t>338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</si>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</sst>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2" sqref="D12"/>
    </sheetView>
  </sheetViews>
  <sheetFormatPr defaultRowHeight="12.75" x14ac:dyDescent="0.2"/>
  <cols>
    <col min="1" max="1" width="8.7109375" style="4" customWidth="1"/>
    <col min="2" max="2" width="14" style="4" customWidth="1"/>
    <col min="3" max="3" width="9.140625" style="4"/>
    <col min="4" max="4" width="43.42578125" style="4" customWidth="1"/>
    <col min="5" max="6" width="9.140625" style="4"/>
    <col min="7" max="7" width="13" style="4" customWidth="1"/>
    <col min="8" max="9" width="9.140625" style="4"/>
    <col min="10" max="10" width="10.7109375" style="4" customWidth="1"/>
    <col min="11" max="16384" width="9.140625" style="4"/>
  </cols>
  <sheetData>
    <row r="1" spans="1:10" x14ac:dyDescent="0.2">
      <c r="A1" s="4" t="s">
        <v>0</v>
      </c>
      <c r="B1" s="59" t="s">
        <v>25</v>
      </c>
      <c r="C1" s="60"/>
      <c r="D1" s="61"/>
      <c r="E1" s="4" t="s">
        <v>20</v>
      </c>
      <c r="F1" s="5"/>
      <c r="I1" s="4" t="s">
        <v>1</v>
      </c>
      <c r="J1" s="6">
        <v>44957</v>
      </c>
    </row>
    <row r="2" spans="1:10" ht="13.5" thickBot="1" x14ac:dyDescent="0.25"/>
    <row r="3" spans="1:10" ht="13.5" thickBot="1" x14ac:dyDescent="0.25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5.5" x14ac:dyDescent="0.2">
      <c r="A4" s="7" t="s">
        <v>10</v>
      </c>
      <c r="B4" s="56" t="s">
        <v>31</v>
      </c>
      <c r="C4" s="38" t="s">
        <v>32</v>
      </c>
      <c r="D4" s="39" t="s">
        <v>33</v>
      </c>
      <c r="E4" s="49">
        <v>150</v>
      </c>
      <c r="F4" s="40">
        <f>37.05+0.248</f>
        <v>37.297999999999995</v>
      </c>
      <c r="G4" s="50">
        <f>144*150/80</f>
        <v>270</v>
      </c>
      <c r="H4" s="50">
        <f>8.82*150/80</f>
        <v>16.537500000000001</v>
      </c>
      <c r="I4" s="50">
        <f>6.07*150/80</f>
        <v>11.38125</v>
      </c>
      <c r="J4" s="51">
        <f>13.61*150/80</f>
        <v>25.518750000000001</v>
      </c>
    </row>
    <row r="5" spans="1:10" x14ac:dyDescent="0.2">
      <c r="A5" s="11"/>
      <c r="B5" s="57"/>
      <c r="C5" s="41" t="s">
        <v>34</v>
      </c>
      <c r="D5" s="42" t="s">
        <v>35</v>
      </c>
      <c r="E5" s="43">
        <v>20</v>
      </c>
      <c r="F5" s="44">
        <v>14.61</v>
      </c>
      <c r="G5" s="52">
        <f>108*20/30</f>
        <v>72</v>
      </c>
      <c r="H5" s="52">
        <f>6.96*20/30</f>
        <v>4.6399999999999997</v>
      </c>
      <c r="I5" s="52">
        <f>8.85*20/30</f>
        <v>5.9</v>
      </c>
      <c r="J5" s="53">
        <v>0</v>
      </c>
    </row>
    <row r="6" spans="1:10" ht="25.5" x14ac:dyDescent="0.2">
      <c r="A6" s="11"/>
      <c r="B6" s="57" t="s">
        <v>29</v>
      </c>
      <c r="C6" s="41" t="s">
        <v>30</v>
      </c>
      <c r="D6" s="42" t="s">
        <v>36</v>
      </c>
      <c r="E6" s="43">
        <v>180</v>
      </c>
      <c r="F6" s="44">
        <v>8</v>
      </c>
      <c r="G6" s="52">
        <f>100*180/200</f>
        <v>90</v>
      </c>
      <c r="H6" s="52">
        <f>5.8*180/200</f>
        <v>5.22</v>
      </c>
      <c r="I6" s="52">
        <f>5*180/200</f>
        <v>4.5</v>
      </c>
      <c r="J6" s="53">
        <f>8*180/200</f>
        <v>7.2</v>
      </c>
    </row>
    <row r="7" spans="1:10" x14ac:dyDescent="0.2">
      <c r="A7" s="11"/>
      <c r="B7" s="57" t="s">
        <v>18</v>
      </c>
      <c r="C7" s="41" t="s">
        <v>37</v>
      </c>
      <c r="D7" s="42" t="s">
        <v>38</v>
      </c>
      <c r="E7" s="43">
        <v>100</v>
      </c>
      <c r="F7" s="44">
        <v>8</v>
      </c>
      <c r="G7" s="52">
        <f>56.4*100/120</f>
        <v>47</v>
      </c>
      <c r="H7" s="52">
        <f>0.5*100/120</f>
        <v>0.41666666666666669</v>
      </c>
      <c r="I7" s="52">
        <v>0.4</v>
      </c>
      <c r="J7" s="53">
        <f>11.8*100/120</f>
        <v>9.8333333333333339</v>
      </c>
    </row>
    <row r="8" spans="1:10" x14ac:dyDescent="0.2">
      <c r="A8" s="11"/>
      <c r="B8" s="57" t="s">
        <v>21</v>
      </c>
      <c r="C8" s="41"/>
      <c r="D8" s="42" t="s">
        <v>26</v>
      </c>
      <c r="E8" s="43">
        <v>30</v>
      </c>
      <c r="F8" s="44">
        <v>2.2400000000000002</v>
      </c>
      <c r="G8" s="52">
        <f>94.7*30/40</f>
        <v>71.025000000000006</v>
      </c>
      <c r="H8" s="52">
        <f>3.3*30/40</f>
        <v>2.4750000000000001</v>
      </c>
      <c r="I8" s="52">
        <f>0.2*30/40</f>
        <v>0.15</v>
      </c>
      <c r="J8" s="53">
        <f>20.1*30/40</f>
        <v>15.074999999999999</v>
      </c>
    </row>
    <row r="9" spans="1:10" x14ac:dyDescent="0.2">
      <c r="A9" s="11"/>
      <c r="B9" s="57" t="s">
        <v>21</v>
      </c>
      <c r="C9" s="41"/>
      <c r="D9" s="42" t="s">
        <v>27</v>
      </c>
      <c r="E9" s="43">
        <v>20</v>
      </c>
      <c r="F9" s="44">
        <v>2.5</v>
      </c>
      <c r="G9" s="52">
        <v>40.799999999999997</v>
      </c>
      <c r="H9" s="52">
        <v>1.3</v>
      </c>
      <c r="I9" s="52">
        <v>0.2</v>
      </c>
      <c r="J9" s="53">
        <v>8.5</v>
      </c>
    </row>
    <row r="10" spans="1:10" ht="13.5" thickBot="1" x14ac:dyDescent="0.25">
      <c r="A10" s="11"/>
      <c r="B10" s="58"/>
      <c r="C10" s="45"/>
      <c r="D10" s="46" t="s">
        <v>28</v>
      </c>
      <c r="E10" s="47">
        <v>500</v>
      </c>
      <c r="F10" s="48">
        <f>SUM(F4:F9)</f>
        <v>72.647999999999982</v>
      </c>
      <c r="G10" s="54">
        <f>SUM(G4:G8)</f>
        <v>550.02499999999998</v>
      </c>
      <c r="H10" s="54">
        <f>SUM(H4:H8)</f>
        <v>29.28916666666667</v>
      </c>
      <c r="I10" s="54">
        <f>SUM(I4:I8)</f>
        <v>22.331249999999997</v>
      </c>
      <c r="J10" s="55">
        <f>SUM(J4:J8)</f>
        <v>57.627083333333331</v>
      </c>
    </row>
    <row r="11" spans="1:10" x14ac:dyDescent="0.2">
      <c r="A11" s="7" t="s">
        <v>11</v>
      </c>
      <c r="B11" s="20" t="s">
        <v>18</v>
      </c>
      <c r="C11" s="8"/>
      <c r="D11" s="9"/>
      <c r="E11" s="21"/>
      <c r="F11" s="10"/>
      <c r="G11" s="21"/>
      <c r="H11" s="21"/>
      <c r="I11" s="21"/>
      <c r="J11" s="22"/>
    </row>
    <row r="12" spans="1:10" x14ac:dyDescent="0.2">
      <c r="A12" s="11"/>
      <c r="B12" s="13"/>
      <c r="C12" s="13"/>
      <c r="D12" s="14"/>
      <c r="E12" s="23"/>
      <c r="F12" s="15"/>
      <c r="G12" s="23"/>
      <c r="H12" s="23"/>
      <c r="I12" s="23"/>
      <c r="J12" s="24"/>
    </row>
    <row r="13" spans="1:10" ht="13.5" thickBot="1" x14ac:dyDescent="0.25">
      <c r="A13" s="16"/>
      <c r="B13" s="17"/>
      <c r="C13" s="17"/>
      <c r="D13" s="18"/>
      <c r="E13" s="25"/>
      <c r="F13" s="19"/>
      <c r="G13" s="25"/>
      <c r="H13" s="25"/>
      <c r="I13" s="25"/>
      <c r="J13" s="26"/>
    </row>
    <row r="14" spans="1:10" x14ac:dyDescent="0.2">
      <c r="A14" s="11" t="s">
        <v>12</v>
      </c>
      <c r="B14" s="27" t="s">
        <v>13</v>
      </c>
      <c r="C14" s="28"/>
      <c r="D14" s="29"/>
      <c r="E14" s="30"/>
      <c r="F14" s="31"/>
      <c r="G14" s="30"/>
      <c r="H14" s="30"/>
      <c r="I14" s="30"/>
      <c r="J14" s="32"/>
    </row>
    <row r="15" spans="1:10" x14ac:dyDescent="0.2">
      <c r="A15" s="11"/>
      <c r="B15" s="12" t="s">
        <v>14</v>
      </c>
      <c r="C15" s="13"/>
      <c r="D15" s="14"/>
      <c r="E15" s="23"/>
      <c r="F15" s="15"/>
      <c r="G15" s="23"/>
      <c r="H15" s="23"/>
      <c r="I15" s="23"/>
      <c r="J15" s="24"/>
    </row>
    <row r="16" spans="1:10" x14ac:dyDescent="0.2">
      <c r="A16" s="11"/>
      <c r="B16" s="12" t="s">
        <v>15</v>
      </c>
      <c r="C16" s="13"/>
      <c r="D16" s="14"/>
      <c r="E16" s="23"/>
      <c r="F16" s="15"/>
      <c r="G16" s="23"/>
      <c r="H16" s="23"/>
      <c r="I16" s="23"/>
      <c r="J16" s="24"/>
    </row>
    <row r="17" spans="1:10" x14ac:dyDescent="0.2">
      <c r="A17" s="11"/>
      <c r="B17" s="12" t="s">
        <v>16</v>
      </c>
      <c r="C17" s="13"/>
      <c r="D17" s="14"/>
      <c r="E17" s="23"/>
      <c r="F17" s="15"/>
      <c r="G17" s="23"/>
      <c r="H17" s="23"/>
      <c r="I17" s="23"/>
      <c r="J17" s="24"/>
    </row>
    <row r="18" spans="1:10" x14ac:dyDescent="0.2">
      <c r="A18" s="11"/>
      <c r="B18" s="12" t="s">
        <v>17</v>
      </c>
      <c r="C18" s="13"/>
      <c r="D18" s="14"/>
      <c r="E18" s="23"/>
      <c r="F18" s="15"/>
      <c r="G18" s="23"/>
      <c r="H18" s="23"/>
      <c r="I18" s="23"/>
      <c r="J18" s="24"/>
    </row>
    <row r="19" spans="1:10" x14ac:dyDescent="0.2">
      <c r="A19" s="11"/>
      <c r="B19" s="12" t="s">
        <v>22</v>
      </c>
      <c r="C19" s="13"/>
      <c r="D19" s="14"/>
      <c r="E19" s="23"/>
      <c r="F19" s="15"/>
      <c r="G19" s="23"/>
      <c r="H19" s="23"/>
      <c r="I19" s="23"/>
      <c r="J19" s="24"/>
    </row>
    <row r="20" spans="1:10" x14ac:dyDescent="0.2">
      <c r="A20" s="11"/>
      <c r="B20" s="12" t="s">
        <v>19</v>
      </c>
      <c r="C20" s="13"/>
      <c r="D20" s="14"/>
      <c r="E20" s="23"/>
      <c r="F20" s="15"/>
      <c r="G20" s="23"/>
      <c r="H20" s="23"/>
      <c r="I20" s="23"/>
      <c r="J20" s="24"/>
    </row>
    <row r="21" spans="1:10" x14ac:dyDescent="0.2">
      <c r="A21" s="11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3.5" thickBot="1" x14ac:dyDescent="0.25">
      <c r="A22" s="16"/>
      <c r="B22" s="17"/>
      <c r="C22" s="17"/>
      <c r="D22" s="18"/>
      <c r="E22" s="25"/>
      <c r="F22" s="19"/>
      <c r="G22" s="25"/>
      <c r="H22" s="25"/>
      <c r="I22" s="25"/>
      <c r="J22" s="2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2021-05-24T06:14:47Z</cp:lastPrinted>
  <dcterms:created xsi:type="dcterms:W3CDTF">2015-06-05T18:19:34Z</dcterms:created>
  <dcterms:modified xsi:type="dcterms:W3CDTF">2023-01-27T08:26:09Z</dcterms:modified>
</cp:coreProperties>
</file>